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2" windowWidth="22440" windowHeight="10968"/>
  </bookViews>
  <sheets>
    <sheet name="Vinyl imprimé" sheetId="1" r:id="rId1"/>
  </sheets>
  <externalReferences>
    <externalReference r:id="rId2"/>
    <externalReference r:id="rId3"/>
    <externalReference r:id="rId4"/>
    <externalReference r:id="rId5"/>
  </externalReferences>
  <definedNames>
    <definedName name="ChoixDevis">[1]Paramètres!$A$1:$A$17</definedName>
    <definedName name="ChoixRubriqueDevis" localSheetId="0">[1]Paramètres!#REF!</definedName>
    <definedName name="ChoixRubriqueDevis">[1]Paramètres!#REF!</definedName>
    <definedName name="ChoixSupportPVC">'[1]Supports PVC'!$E$3:$E$28</definedName>
    <definedName name="Gammes">[2]Paramètres!$B:$B</definedName>
    <definedName name="Impression_numérique_quadri" localSheetId="0">[1]Paramètres!#REF!</definedName>
    <definedName name="Impression_numérique_quadri">[1]Paramètres!#REF!</definedName>
    <definedName name="prixcolo" localSheetId="0">'Vinyl imprimé'!#REF!</definedName>
    <definedName name="prixcolo">'[2]Imprimé Concurrence'!$C$43:$C$45</definedName>
    <definedName name="ratio" localSheetId="0">'Vinyl imprimé'!#REF!</definedName>
    <definedName name="ratio">[2]Découpé!$F$20</definedName>
    <definedName name="Rubriques">[2]Paramètres!$D:$D</definedName>
    <definedName name="surfcolo" localSheetId="0">'Vinyl imprimé'!#REF!</definedName>
    <definedName name="surfcolo">'[2]Imprimé Concurrence'!$B$43:$B$45</definedName>
    <definedName name="TypeImage">[3]Variables!$C:$C</definedName>
    <definedName name="Univers">[4]Linnéus!$A:$A</definedName>
    <definedName name="xmax" localSheetId="0">'Vinyl imprimé'!#REF!</definedName>
  </definedNames>
  <calcPr calcId="145621"/>
</workbook>
</file>

<file path=xl/calcChain.xml><?xml version="1.0" encoding="utf-8"?>
<calcChain xmlns="http://schemas.openxmlformats.org/spreadsheetml/2006/main">
  <c r="D26" i="1" l="1"/>
  <c r="H26" i="1"/>
  <c r="E26" i="1"/>
  <c r="F26" i="1" s="1"/>
  <c r="H25" i="1"/>
  <c r="E25" i="1"/>
  <c r="F25" i="1" l="1"/>
  <c r="G23" i="1"/>
  <c r="E23" i="1"/>
  <c r="F23" i="1" s="1"/>
  <c r="Y17" i="1"/>
  <c r="W17" i="1"/>
  <c r="X17" i="1" s="1"/>
  <c r="Y16" i="1"/>
  <c r="W16" i="1"/>
  <c r="X16" i="1" s="1"/>
  <c r="Y15" i="1"/>
  <c r="W15" i="1"/>
  <c r="X15" i="1" s="1"/>
  <c r="Y14" i="1"/>
  <c r="W14" i="1"/>
  <c r="X14" i="1" s="1"/>
  <c r="Y13" i="1"/>
  <c r="W13" i="1"/>
  <c r="X13" i="1" s="1"/>
  <c r="Y12" i="1"/>
  <c r="W12" i="1"/>
  <c r="X12" i="1" s="1"/>
  <c r="Y11" i="1"/>
  <c r="W11" i="1"/>
  <c r="X11" i="1" s="1"/>
  <c r="Y10" i="1"/>
  <c r="W10" i="1"/>
  <c r="X10" i="1" s="1"/>
  <c r="Y9" i="1"/>
  <c r="W9" i="1"/>
  <c r="X9" i="1" s="1"/>
  <c r="Y8" i="1"/>
  <c r="W8" i="1"/>
  <c r="X8" i="1" s="1"/>
  <c r="Y7" i="1"/>
  <c r="W7" i="1"/>
  <c r="X7" i="1" s="1"/>
  <c r="Y6" i="1"/>
  <c r="W6" i="1"/>
  <c r="X6" i="1" s="1"/>
  <c r="Y5" i="1"/>
  <c r="W5" i="1"/>
  <c r="X5" i="1" s="1"/>
  <c r="P17" i="1"/>
  <c r="N17" i="1"/>
  <c r="O17" i="1" s="1"/>
  <c r="P16" i="1"/>
  <c r="N16" i="1"/>
  <c r="O16" i="1" s="1"/>
  <c r="P15" i="1"/>
  <c r="N15" i="1"/>
  <c r="O15" i="1" s="1"/>
  <c r="P14" i="1"/>
  <c r="N14" i="1"/>
  <c r="O14" i="1" s="1"/>
  <c r="P13" i="1"/>
  <c r="N13" i="1"/>
  <c r="O13" i="1" s="1"/>
  <c r="P12" i="1"/>
  <c r="N12" i="1"/>
  <c r="O12" i="1" s="1"/>
  <c r="P11" i="1"/>
  <c r="N11" i="1"/>
  <c r="O11" i="1" s="1"/>
  <c r="P10" i="1"/>
  <c r="N10" i="1"/>
  <c r="O10" i="1" s="1"/>
  <c r="P9" i="1"/>
  <c r="N9" i="1"/>
  <c r="O9" i="1" s="1"/>
  <c r="P8" i="1"/>
  <c r="N8" i="1"/>
  <c r="O8" i="1" s="1"/>
  <c r="P7" i="1"/>
  <c r="N7" i="1"/>
  <c r="O7" i="1" s="1"/>
  <c r="P6" i="1"/>
  <c r="N6" i="1"/>
  <c r="O6" i="1" s="1"/>
  <c r="P5" i="1"/>
  <c r="N5" i="1"/>
  <c r="O5" i="1" s="1"/>
  <c r="G21" i="1"/>
  <c r="E21" i="1"/>
  <c r="F21" i="1" s="1"/>
  <c r="G20" i="1"/>
  <c r="E20" i="1"/>
  <c r="F20" i="1" s="1"/>
  <c r="G22" i="1"/>
  <c r="E22" i="1"/>
  <c r="F22" i="1" s="1"/>
  <c r="G19" i="1"/>
  <c r="E19" i="1"/>
  <c r="F19" i="1" s="1"/>
  <c r="E9" i="1"/>
  <c r="F9" i="1" s="1"/>
  <c r="G9" i="1"/>
  <c r="G8" i="1"/>
  <c r="E8" i="1"/>
  <c r="F8" i="1" s="1"/>
  <c r="G6" i="1" l="1"/>
  <c r="G7" i="1"/>
  <c r="G10" i="1"/>
  <c r="G11" i="1"/>
  <c r="G12" i="1"/>
  <c r="G13" i="1"/>
  <c r="G14" i="1"/>
  <c r="G15" i="1"/>
  <c r="G16" i="1"/>
  <c r="G17" i="1"/>
  <c r="E6" i="1"/>
  <c r="F6" i="1" s="1"/>
  <c r="E7" i="1"/>
  <c r="F7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5" i="1"/>
  <c r="F5" i="1" l="1"/>
  <c r="G5" i="1"/>
</calcChain>
</file>

<file path=xl/sharedStrings.xml><?xml version="1.0" encoding="utf-8"?>
<sst xmlns="http://schemas.openxmlformats.org/spreadsheetml/2006/main" count="28" uniqueCount="15">
  <si>
    <t>l (cm)</t>
  </si>
  <si>
    <t>h (cm)</t>
  </si>
  <si>
    <t>TVA</t>
  </si>
  <si>
    <t>prix m2 TTC</t>
  </si>
  <si>
    <t>Tests</t>
  </si>
  <si>
    <t>"step" S (m2)</t>
  </si>
  <si>
    <t>"price" m2 HT</t>
  </si>
  <si>
    <t>(vynil)</t>
  </si>
  <si>
    <t>(camvas)</t>
  </si>
  <si>
    <t>(phototex)</t>
  </si>
  <si>
    <t>Bareme de prix Sticker Designer</t>
  </si>
  <si>
    <t>Prix TTC calculé</t>
  </si>
  <si>
    <t>fotolia</t>
  </si>
  <si>
    <t>"step" Surface (m2)</t>
  </si>
  <si>
    <t>Surface Calculée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</si>
</sst>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_€"/>
    <numFmt numFmtId="165" formatCode="#,##0.00\ &quot;€&quot;"/>
    <numFmt numFmtId="166" formatCode="#,##0\ &quot;€&quot;"/>
    <numFmt numFmtId="167" formatCode="#,##0.00000\ &quot;€&quot;"/>
    <numFmt numFmtId="168" formatCode="0.000"/>
    <numFmt numFmtId="169" formatCode="#,##0.000\ &quot;€&quot;"/>
    <numFmt numFmtId="170" formatCode="0.0000000"/>
    <numFmt numFmtId="171" formatCode="0.00000000"/>
    <numFmt numFmtId="172" formatCode="#,##0.000000\ &quot;€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3" borderId="1" xfId="0" applyFill="1" applyBorder="1"/>
    <xf numFmtId="167" fontId="3" fillId="0" borderId="1" xfId="0" applyNumberFormat="1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167" fontId="3" fillId="0" borderId="0" xfId="0" applyNumberFormat="1" applyFont="1" applyFill="1" applyBorder="1"/>
    <xf numFmtId="166" fontId="0" fillId="0" borderId="0" xfId="0" applyNumberFormat="1" applyFill="1" applyBorder="1"/>
    <xf numFmtId="0" fontId="0" fillId="0" borderId="2" xfId="0" applyBorder="1"/>
    <xf numFmtId="168" fontId="0" fillId="0" borderId="1" xfId="0" applyNumberFormat="1" applyBorder="1"/>
    <xf numFmtId="168" fontId="0" fillId="0" borderId="0" xfId="0" applyNumberFormat="1"/>
    <xf numFmtId="0" fontId="0" fillId="0" borderId="0" xfId="0" applyBorder="1"/>
    <xf numFmtId="0" fontId="0" fillId="0" borderId="0" xfId="0" applyNumberFormat="1" applyBorder="1"/>
    <xf numFmtId="168" fontId="0" fillId="0" borderId="0" xfId="0" applyNumberFormat="1" applyBorder="1"/>
    <xf numFmtId="166" fontId="0" fillId="0" borderId="0" xfId="0" applyNumberFormat="1" applyBorder="1"/>
    <xf numFmtId="168" fontId="0" fillId="4" borderId="1" xfId="0" applyNumberFormat="1" applyFill="1" applyBorder="1"/>
    <xf numFmtId="167" fontId="3" fillId="4" borderId="1" xfId="0" applyNumberFormat="1" applyFont="1" applyFill="1" applyBorder="1"/>
    <xf numFmtId="166" fontId="0" fillId="4" borderId="1" xfId="0" applyNumberFormat="1" applyFill="1" applyBorder="1"/>
    <xf numFmtId="168" fontId="0" fillId="0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168" fontId="0" fillId="0" borderId="0" xfId="0" applyNumberFormat="1" applyFill="1" applyBorder="1"/>
    <xf numFmtId="168" fontId="0" fillId="5" borderId="1" xfId="0" applyNumberFormat="1" applyFill="1" applyBorder="1"/>
    <xf numFmtId="167" fontId="3" fillId="5" borderId="1" xfId="0" applyNumberFormat="1" applyFont="1" applyFill="1" applyBorder="1"/>
    <xf numFmtId="168" fontId="2" fillId="5" borderId="1" xfId="0" applyNumberFormat="1" applyFont="1" applyFill="1" applyBorder="1"/>
    <xf numFmtId="164" fontId="4" fillId="5" borderId="1" xfId="0" applyNumberFormat="1" applyFont="1" applyFill="1" applyBorder="1"/>
    <xf numFmtId="167" fontId="0" fillId="0" borderId="1" xfId="0" applyNumberFormat="1" applyBorder="1"/>
    <xf numFmtId="170" fontId="0" fillId="0" borderId="1" xfId="0" applyNumberFormat="1" applyFill="1" applyBorder="1"/>
    <xf numFmtId="171" fontId="0" fillId="0" borderId="1" xfId="0" applyNumberFormat="1" applyFill="1" applyBorder="1"/>
    <xf numFmtId="0" fontId="2" fillId="4" borderId="1" xfId="0" applyFont="1" applyFill="1" applyBorder="1"/>
    <xf numFmtId="0" fontId="2" fillId="4" borderId="1" xfId="0" applyNumberFormat="1" applyFont="1" applyFill="1" applyBorder="1"/>
    <xf numFmtId="168" fontId="2" fillId="4" borderId="1" xfId="0" applyNumberFormat="1" applyFont="1" applyFill="1" applyBorder="1"/>
    <xf numFmtId="164" fontId="0" fillId="6" borderId="1" xfId="0" applyNumberFormat="1" applyFill="1" applyBorder="1"/>
    <xf numFmtId="165" fontId="0" fillId="6" borderId="1" xfId="0" applyNumberFormat="1" applyFill="1" applyBorder="1"/>
    <xf numFmtId="169" fontId="0" fillId="6" borderId="1" xfId="0" applyNumberFormat="1" applyFill="1" applyBorder="1"/>
    <xf numFmtId="172" fontId="0" fillId="6" borderId="1" xfId="0" applyNumberFormat="1" applyFill="1" applyBorder="1"/>
    <xf numFmtId="164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/Downloads/Colorine%202014/tarifs%20Colori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/Documents/03%20Linn&#233;us/Tarifs/tarifs%20Linneu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/Documents/03%20Linn&#233;us/BD%20images/BD%20images%20Linn&#233;u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/Downloads/Users/Eric/Documents/03%20Linn&#233;us/Site%20Internet/Catalogu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Devis"/>
      <sheetName val="Impression numérique quadri"/>
      <sheetName val="Panneau PVC"/>
      <sheetName val="Panneau PVC 10 mm"/>
      <sheetName val="Panneau PVC 5 mm"/>
      <sheetName val="Panneau PVC 3 mm"/>
      <sheetName val="Panneau PVC 2 ou 1 mm"/>
      <sheetName val="Panneau Dibond"/>
      <sheetName val="Plaques magnétiques"/>
      <sheetName val="Banderoles"/>
      <sheetName val="Stop-trottoir"/>
      <sheetName val="Signalétique Véhicules"/>
      <sheetName val="Supports PVC"/>
      <sheetName val="Lettrages adhésifs"/>
      <sheetName val="Vinyles adhésifs"/>
      <sheetName val="Cartes quadri"/>
      <sheetName val="Bristol recto"/>
      <sheetName val="Bristol recto verso"/>
      <sheetName val="Papier en-tête"/>
      <sheetName val="Exemple dégressif"/>
    </sheetNames>
    <sheetDataSet>
      <sheetData sheetId="0">
        <row r="1">
          <cell r="A1" t="str">
            <v>Impression numérique quadri</v>
          </cell>
        </row>
        <row r="2">
          <cell r="A2" t="str">
            <v>Panneau PVC 10 mm</v>
          </cell>
        </row>
        <row r="3">
          <cell r="A3" t="str">
            <v>Panneau PVC 5 mm</v>
          </cell>
        </row>
        <row r="4">
          <cell r="A4" t="str">
            <v>Panneau PVC 3 mm</v>
          </cell>
        </row>
        <row r="5">
          <cell r="A5" t="str">
            <v>Panneau PVC 2 ou 1 mm</v>
          </cell>
        </row>
        <row r="6">
          <cell r="A6" t="str">
            <v>Panneau Dibond</v>
          </cell>
        </row>
        <row r="7">
          <cell r="A7" t="str">
            <v>Plaques magnétiques</v>
          </cell>
        </row>
        <row r="8">
          <cell r="A8" t="str">
            <v>Banderoles</v>
          </cell>
        </row>
        <row r="9">
          <cell r="A9" t="str">
            <v>Stop-trottoir</v>
          </cell>
        </row>
        <row r="10">
          <cell r="A10" t="str">
            <v>Signalétique Véhicules</v>
          </cell>
        </row>
        <row r="11">
          <cell r="A11" t="str">
            <v>Supports PVC</v>
          </cell>
        </row>
        <row r="12">
          <cell r="A12" t="str">
            <v>Lettrages adhésifs</v>
          </cell>
        </row>
        <row r="13">
          <cell r="A13" t="str">
            <v>Vinyles adhésifs</v>
          </cell>
        </row>
        <row r="14">
          <cell r="A14" t="str">
            <v>Cartes quadri</v>
          </cell>
        </row>
        <row r="15">
          <cell r="A15" t="str">
            <v>Bristol recto</v>
          </cell>
        </row>
        <row r="16">
          <cell r="A16" t="str">
            <v>Bristol recto verso</v>
          </cell>
        </row>
        <row r="17">
          <cell r="A17" t="str">
            <v>Papier en-tête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E3" t="str">
            <v>PVC blanc brillant 10mm</v>
          </cell>
        </row>
        <row r="4">
          <cell r="E4" t="str">
            <v>Dibond (blanc 2 faces) 3mm</v>
          </cell>
        </row>
        <row r="5">
          <cell r="E5" t="str">
            <v>PVC blanc mat 6mm</v>
          </cell>
        </row>
        <row r="6">
          <cell r="E6" t="str">
            <v>PVC blanc mat 5mm</v>
          </cell>
        </row>
        <row r="7">
          <cell r="E7" t="str">
            <v>PVC blanc mat 4mm</v>
          </cell>
        </row>
        <row r="8">
          <cell r="E8" t="str">
            <v>PVC blanc mat 3mm</v>
          </cell>
        </row>
        <row r="9">
          <cell r="E9" t="str">
            <v>PVC blanc mat 2mm</v>
          </cell>
        </row>
        <row r="10">
          <cell r="E10" t="str">
            <v>PVC blanc mat 1mm</v>
          </cell>
        </row>
        <row r="11">
          <cell r="E11" t="str">
            <v>Perspex incolore 10mm</v>
          </cell>
        </row>
        <row r="12">
          <cell r="E12" t="str">
            <v>Perspex incolore 5mm</v>
          </cell>
        </row>
        <row r="13">
          <cell r="E13" t="str">
            <v>Perspex incolore 4mm</v>
          </cell>
        </row>
        <row r="14">
          <cell r="E14" t="str">
            <v>Perspex incolore 3mm</v>
          </cell>
        </row>
        <row r="15">
          <cell r="E15" t="str">
            <v>Perspex blanc diffusant 10mm</v>
          </cell>
        </row>
        <row r="16">
          <cell r="E16" t="str">
            <v>Perspex blanc diffusant 5mm</v>
          </cell>
        </row>
        <row r="17">
          <cell r="E17" t="str">
            <v>Perspex blanc diffusant 4mm</v>
          </cell>
        </row>
        <row r="18">
          <cell r="E18" t="str">
            <v>Perspex blanc diffusant 3mm</v>
          </cell>
        </row>
        <row r="19">
          <cell r="E19" t="str">
            <v>Perspex fumé / couleur 10mm</v>
          </cell>
        </row>
        <row r="20">
          <cell r="E20" t="str">
            <v>Perspex fumé / couleur 5mm</v>
          </cell>
        </row>
        <row r="21">
          <cell r="E21" t="str">
            <v>Perspex fumé / couleur 4mm</v>
          </cell>
        </row>
        <row r="22">
          <cell r="E22" t="str">
            <v>Perspex fumé / couleur 3mm</v>
          </cell>
        </row>
        <row r="23">
          <cell r="E23" t="str">
            <v>Akykux (PVC alvéolaire léger) 3,5mm blanc/jaune</v>
          </cell>
        </row>
        <row r="24">
          <cell r="E24" t="str">
            <v>Akykux (PVC alvéolaire léger) 8mm blanc</v>
          </cell>
        </row>
        <row r="25">
          <cell r="E25" t="str">
            <v>Magnétique 9mm</v>
          </cell>
        </row>
        <row r="26">
          <cell r="E26" t="str">
            <v>Banderole 650g/m2</v>
          </cell>
        </row>
        <row r="27">
          <cell r="E27" t="str">
            <v>Tyvek (papier indéchirable) blanc hauteur 1m</v>
          </cell>
        </row>
        <row r="28">
          <cell r="E28" t="str">
            <v>Tyvek (papier indéchirable) jaune hauteur 1m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hésif"/>
      <sheetName val="Dibond"/>
      <sheetName val="PVC 5mm"/>
      <sheetName val="Décolorine"/>
      <sheetName val="Fotolia chez MPA"/>
      <sheetName val="Autres gammes"/>
      <sheetName val="Découpé"/>
      <sheetName val="Vinyl imprimé"/>
      <sheetName val="Imprimé Concurrence"/>
      <sheetName val="Vinyles Colorine"/>
      <sheetName val="Paramètres"/>
      <sheetName val="Finitions"/>
      <sheetName val="BD Fotolia"/>
      <sheetName val="Comparaison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F20">
            <v>1.5</v>
          </cell>
        </row>
      </sheetData>
      <sheetData sheetId="7"/>
      <sheetData sheetId="8">
        <row r="43">
          <cell r="B43">
            <v>0</v>
          </cell>
          <cell r="C43">
            <v>90</v>
          </cell>
        </row>
        <row r="44">
          <cell r="B44">
            <v>1</v>
          </cell>
          <cell r="C44">
            <v>60</v>
          </cell>
        </row>
        <row r="45">
          <cell r="B45">
            <v>6</v>
          </cell>
          <cell r="C45">
            <v>40</v>
          </cell>
        </row>
      </sheetData>
      <sheetData sheetId="9"/>
      <sheetData sheetId="10">
        <row r="1">
          <cell r="B1" t="str">
            <v>Imprimé</v>
          </cell>
          <cell r="D1" t="str">
            <v>ANIMAUX</v>
          </cell>
        </row>
        <row r="2">
          <cell r="B2" t="str">
            <v>Détouré simple</v>
          </cell>
          <cell r="D2" t="str">
            <v>ASIE</v>
          </cell>
        </row>
        <row r="3">
          <cell r="B3" t="str">
            <v>Détouré complexe</v>
          </cell>
          <cell r="D3" t="str">
            <v>BATEAU</v>
          </cell>
        </row>
        <row r="4">
          <cell r="B4" t="str">
            <v>Découpé simple</v>
          </cell>
          <cell r="D4" t="str">
            <v>CHAMBRE ADO</v>
          </cell>
        </row>
        <row r="5">
          <cell r="B5" t="str">
            <v>Découpé moyen</v>
          </cell>
          <cell r="D5" t="str">
            <v>CHAMBRE BEBE</v>
          </cell>
        </row>
        <row r="6">
          <cell r="B6" t="str">
            <v>Découpé complexe</v>
          </cell>
          <cell r="D6" t="str">
            <v>CHAMBRE ENFANTS</v>
          </cell>
        </row>
        <row r="7">
          <cell r="D7" t="str">
            <v>CINEMA</v>
          </cell>
        </row>
        <row r="8">
          <cell r="D8" t="str">
            <v>CUISINE</v>
          </cell>
        </row>
        <row r="9">
          <cell r="D9" t="str">
            <v>DESIGN</v>
          </cell>
        </row>
        <row r="10">
          <cell r="D10" t="str">
            <v>FLEURS</v>
          </cell>
        </row>
        <row r="11">
          <cell r="D11" t="str">
            <v>MUSIQUE</v>
          </cell>
        </row>
        <row r="12">
          <cell r="D12" t="str">
            <v>NATURE</v>
          </cell>
        </row>
        <row r="13">
          <cell r="D13" t="str">
            <v>PERSONNAGE</v>
          </cell>
        </row>
        <row r="14">
          <cell r="D14" t="str">
            <v>SALLE DE BAINS</v>
          </cell>
        </row>
        <row r="15">
          <cell r="D15" t="str">
            <v>SPORT</v>
          </cell>
        </row>
        <row r="16">
          <cell r="D16" t="str">
            <v>TEXTE</v>
          </cell>
        </row>
        <row r="17">
          <cell r="D17" t="str">
            <v>VILLE</v>
          </cell>
        </row>
        <row r="18">
          <cell r="D18" t="str">
            <v>VINTAGE</v>
          </cell>
        </row>
        <row r="19">
          <cell r="D19" t="str">
            <v>VOITURE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line"/>
      <sheetName val="Rubriques"/>
      <sheetName val="Mots-Clefs"/>
      <sheetName val="Logique"/>
      <sheetName val="BD Linnéus"/>
      <sheetName val="Répertoires"/>
      <sheetName val="TemplateRép"/>
      <sheetName val="Variables"/>
      <sheetName val="Options"/>
    </sheetNames>
    <sheetDataSet>
      <sheetData sheetId="0"/>
      <sheetData sheetId="1">
        <row r="1">
          <cell r="A1" t="str">
            <v>VOITURE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C1" t="str">
            <v>mono</v>
          </cell>
        </row>
        <row r="2">
          <cell r="C2" t="str">
            <v>vecteur</v>
          </cell>
        </row>
        <row r="3">
          <cell r="C3" t="str">
            <v>bitmap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nclature"/>
      <sheetName val="Elément"/>
      <sheetName val="Opération"/>
      <sheetName val="Sources"/>
      <sheetName val="MdD"/>
      <sheetName val="Concurrents"/>
      <sheetName val="Linnéus vs autres"/>
      <sheetName val="Linnéus"/>
      <sheetName val="Catégories"/>
      <sheetName val="Classement MPA"/>
      <sheetName val="Classement IDzif"/>
      <sheetName val="Classement Dezi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N1</v>
          </cell>
        </row>
        <row r="2">
          <cell r="A2" t="str">
            <v>Ado</v>
          </cell>
        </row>
        <row r="3">
          <cell r="A3" t="str">
            <v>Ado</v>
          </cell>
        </row>
        <row r="4">
          <cell r="A4" t="str">
            <v>Ado</v>
          </cell>
        </row>
        <row r="5">
          <cell r="A5" t="str">
            <v>Ado</v>
          </cell>
        </row>
        <row r="6">
          <cell r="A6" t="str">
            <v>Animaux</v>
          </cell>
        </row>
        <row r="7">
          <cell r="A7" t="str">
            <v>Ville</v>
          </cell>
        </row>
        <row r="8">
          <cell r="A8" t="str">
            <v>Bateau</v>
          </cell>
        </row>
        <row r="9">
          <cell r="A9" t="str">
            <v>Cinéma</v>
          </cell>
        </row>
        <row r="10">
          <cell r="A10" t="str">
            <v>Déco</v>
          </cell>
        </row>
        <row r="11">
          <cell r="A11" t="str">
            <v>Déco</v>
          </cell>
        </row>
        <row r="12">
          <cell r="A12" t="str">
            <v>Déco</v>
          </cell>
        </row>
        <row r="13">
          <cell r="A13" t="str">
            <v>Déco</v>
          </cell>
        </row>
        <row r="14">
          <cell r="A14" t="str">
            <v>Divers</v>
          </cell>
        </row>
        <row r="15">
          <cell r="A15" t="str">
            <v>Enfant</v>
          </cell>
        </row>
        <row r="16">
          <cell r="A16" t="str">
            <v>Enfant</v>
          </cell>
        </row>
        <row r="17">
          <cell r="A17" t="str">
            <v>Enfant</v>
          </cell>
        </row>
        <row r="18">
          <cell r="A18" t="str">
            <v>Enfant</v>
          </cell>
        </row>
        <row r="19">
          <cell r="A19" t="str">
            <v>Enfant</v>
          </cell>
        </row>
        <row r="20">
          <cell r="A20" t="str">
            <v>Fleurs</v>
          </cell>
        </row>
        <row r="21">
          <cell r="A21" t="str">
            <v>Japonais</v>
          </cell>
        </row>
        <row r="22">
          <cell r="A22" t="str">
            <v>Journaux</v>
          </cell>
        </row>
        <row r="23">
          <cell r="A23" t="str">
            <v>Mode</v>
          </cell>
        </row>
        <row r="24">
          <cell r="A24" t="str">
            <v>Monde</v>
          </cell>
        </row>
        <row r="25">
          <cell r="A25" t="str">
            <v>Musique</v>
          </cell>
        </row>
        <row r="26">
          <cell r="A26" t="str">
            <v>Picto</v>
          </cell>
        </row>
        <row r="27">
          <cell r="A27" t="str">
            <v>Visage</v>
          </cell>
        </row>
        <row r="28">
          <cell r="A28" t="str">
            <v>Auto-moto</v>
          </cell>
        </row>
        <row r="29">
          <cell r="A29" t="str">
            <v>Auto-moto</v>
          </cell>
        </row>
        <row r="30">
          <cell r="A30" t="str">
            <v>Auto-moto</v>
          </cell>
        </row>
        <row r="31">
          <cell r="A31" t="str">
            <v>Auto-moto</v>
          </cell>
        </row>
        <row r="32">
          <cell r="A32" t="str">
            <v>Auto-moto</v>
          </cell>
        </row>
        <row r="33">
          <cell r="A33" t="str">
            <v>Auto-moto</v>
          </cell>
        </row>
        <row r="34">
          <cell r="A34" t="str">
            <v>Charme</v>
          </cell>
        </row>
        <row r="35">
          <cell r="A35" t="str">
            <v>nature</v>
          </cell>
        </row>
        <row r="36">
          <cell r="A36" t="str">
            <v>cuisine</v>
          </cell>
        </row>
        <row r="37">
          <cell r="A37" t="str">
            <v>loisirs</v>
          </cell>
        </row>
        <row r="38">
          <cell r="A38" t="str">
            <v>événements</v>
          </cell>
        </row>
        <row r="39">
          <cell r="A39" t="str">
            <v>sport</v>
          </cell>
        </row>
        <row r="40">
          <cell r="A40" t="str">
            <v>humour</v>
          </cell>
        </row>
        <row r="41">
          <cell r="A41" t="str">
            <v>zen</v>
          </cell>
        </row>
        <row r="42">
          <cell r="A42" t="str">
            <v>signalétique</v>
          </cell>
        </row>
        <row r="43">
          <cell r="A43" t="str">
            <v>objets déco</v>
          </cell>
        </row>
        <row r="44">
          <cell r="A44" t="str">
            <v>textes</v>
          </cell>
        </row>
        <row r="45">
          <cell r="A45" t="str">
            <v>Déco véhicules</v>
          </cell>
        </row>
        <row r="46">
          <cell r="A46" t="str">
            <v>Déco véhicules</v>
          </cell>
        </row>
        <row r="47">
          <cell r="A47" t="str">
            <v>Déco véhicules</v>
          </cell>
        </row>
        <row r="48">
          <cell r="A48" t="str">
            <v>Déco véhicules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Z45"/>
  <sheetViews>
    <sheetView tabSelected="1" zoomScale="90" zoomScaleNormal="90" workbookViewId="0">
      <selection activeCell="W4" sqref="W4"/>
    </sheetView>
  </sheetViews>
  <sheetFormatPr baseColWidth="10" defaultRowHeight="14.4" x14ac:dyDescent="0.3"/>
  <cols>
    <col min="1" max="1" width="20.21875" customWidth="1"/>
    <col min="2" max="2" width="6" bestFit="1" customWidth="1"/>
    <col min="3" max="3" width="6.5546875" style="6" bestFit="1" customWidth="1"/>
    <col min="4" max="4" width="19.21875" style="19" customWidth="1"/>
    <col min="5" max="5" width="20.5546875" style="7" customWidth="1"/>
    <col min="6" max="6" width="15.6640625" style="8" customWidth="1"/>
    <col min="7" max="7" width="16.44140625" style="8" customWidth="1"/>
    <col min="8" max="8" width="12.5546875" style="8" customWidth="1"/>
    <col min="9" max="9" width="9.77734375" customWidth="1"/>
    <col min="10" max="10" width="14.5546875" bestFit="1" customWidth="1"/>
    <col min="11" max="11" width="6" bestFit="1" customWidth="1"/>
    <col min="12" max="12" width="6.5546875" bestFit="1" customWidth="1"/>
    <col min="13" max="13" width="12.21875" bestFit="1" customWidth="1"/>
    <col min="14" max="14" width="18.6640625" customWidth="1"/>
    <col min="15" max="15" width="14.109375" customWidth="1"/>
    <col min="16" max="16" width="13.44140625" bestFit="1" customWidth="1"/>
    <col min="17" max="17" width="10.5546875" bestFit="1" customWidth="1"/>
    <col min="18" max="18" width="6" bestFit="1" customWidth="1"/>
    <col min="19" max="19" width="15.77734375" bestFit="1" customWidth="1"/>
    <col min="20" max="20" width="6.5546875" bestFit="1" customWidth="1"/>
    <col min="22" max="22" width="12.21875" bestFit="1" customWidth="1"/>
    <col min="23" max="23" width="20.33203125" customWidth="1"/>
    <col min="24" max="24" width="15.5546875" customWidth="1"/>
    <col min="25" max="25" width="17" customWidth="1"/>
  </cols>
  <sheetData>
    <row r="1" spans="1:26" x14ac:dyDescent="0.3">
      <c r="A1" t="s">
        <v>10</v>
      </c>
    </row>
    <row r="3" spans="1:26" x14ac:dyDescent="0.3">
      <c r="A3" s="28" t="s">
        <v>2</v>
      </c>
      <c r="B3" s="29">
        <v>1.2</v>
      </c>
    </row>
    <row r="4" spans="1:26" x14ac:dyDescent="0.3">
      <c r="A4" s="9" t="s">
        <v>9</v>
      </c>
      <c r="B4" s="1" t="s">
        <v>0</v>
      </c>
      <c r="C4" s="2" t="s">
        <v>1</v>
      </c>
      <c r="D4" s="33" t="s">
        <v>13</v>
      </c>
      <c r="E4" s="2" t="s">
        <v>14</v>
      </c>
      <c r="F4" s="41" t="s">
        <v>11</v>
      </c>
      <c r="G4" s="34" t="s">
        <v>6</v>
      </c>
      <c r="H4" s="3" t="s">
        <v>3</v>
      </c>
      <c r="J4" s="9" t="s">
        <v>8</v>
      </c>
      <c r="K4" s="1" t="s">
        <v>0</v>
      </c>
      <c r="L4" s="2" t="s">
        <v>1</v>
      </c>
      <c r="M4" s="33" t="s">
        <v>5</v>
      </c>
      <c r="N4" s="2" t="s">
        <v>14</v>
      </c>
      <c r="O4" s="41" t="s">
        <v>11</v>
      </c>
      <c r="P4" s="34" t="s">
        <v>6</v>
      </c>
      <c r="Q4" s="3" t="s">
        <v>3</v>
      </c>
      <c r="S4" s="9" t="s">
        <v>7</v>
      </c>
      <c r="T4" s="1" t="s">
        <v>0</v>
      </c>
      <c r="U4" s="2" t="s">
        <v>1</v>
      </c>
      <c r="V4" s="33" t="s">
        <v>5</v>
      </c>
      <c r="W4" s="2" t="s">
        <v>14</v>
      </c>
      <c r="X4" s="41" t="s">
        <v>11</v>
      </c>
      <c r="Y4" s="34" t="s">
        <v>6</v>
      </c>
      <c r="Z4" s="3" t="s">
        <v>3</v>
      </c>
    </row>
    <row r="5" spans="1:26" x14ac:dyDescent="0.3">
      <c r="A5" s="1"/>
      <c r="B5" s="1">
        <v>15</v>
      </c>
      <c r="C5" s="2">
        <v>10</v>
      </c>
      <c r="D5" s="31">
        <v>1.4999999999999999E-2</v>
      </c>
      <c r="E5" s="27">
        <f>B5*C5/10000</f>
        <v>1.4999999999999999E-2</v>
      </c>
      <c r="F5" s="42">
        <f>E5*H5</f>
        <v>15</v>
      </c>
      <c r="G5" s="32">
        <f t="shared" ref="G5:G17" si="0">H5/$B$3</f>
        <v>833.33333333333337</v>
      </c>
      <c r="H5" s="5">
        <v>1000</v>
      </c>
      <c r="J5" s="1"/>
      <c r="K5" s="1">
        <v>15</v>
      </c>
      <c r="L5" s="2">
        <v>10</v>
      </c>
      <c r="M5" s="31">
        <v>1.4999999999999999E-2</v>
      </c>
      <c r="N5" s="27">
        <f>K5*L5/10000</f>
        <v>1.4999999999999999E-2</v>
      </c>
      <c r="O5" s="4">
        <f>N5*Q5</f>
        <v>17</v>
      </c>
      <c r="P5" s="32">
        <f t="shared" ref="P5:P17" si="1">Q5/$B$3</f>
        <v>944.44444444444457</v>
      </c>
      <c r="Q5" s="5">
        <v>1133.3333333333335</v>
      </c>
      <c r="S5" s="1"/>
      <c r="T5" s="1">
        <v>15</v>
      </c>
      <c r="U5" s="2">
        <v>10</v>
      </c>
      <c r="V5" s="31">
        <v>1.4999999999999999E-2</v>
      </c>
      <c r="W5" s="27">
        <f>T5*U5/10000</f>
        <v>1.4999999999999999E-2</v>
      </c>
      <c r="X5" s="4">
        <f t="shared" ref="X5:X17" si="2">W5*Z5</f>
        <v>18</v>
      </c>
      <c r="Y5" s="32">
        <f t="shared" ref="Y5:Y17" si="3">Z5/$B$3</f>
        <v>1000</v>
      </c>
      <c r="Z5" s="5">
        <v>1200</v>
      </c>
    </row>
    <row r="6" spans="1:26" x14ac:dyDescent="0.3">
      <c r="A6" s="1"/>
      <c r="B6" s="1">
        <v>30</v>
      </c>
      <c r="C6" s="2">
        <v>20</v>
      </c>
      <c r="D6" s="31">
        <v>0.06</v>
      </c>
      <c r="E6" s="27">
        <f t="shared" ref="E6:E19" si="4">B6*C6/10000</f>
        <v>0.06</v>
      </c>
      <c r="F6" s="42">
        <f t="shared" ref="F6:F19" si="5">E6*H6</f>
        <v>20</v>
      </c>
      <c r="G6" s="32">
        <f t="shared" si="0"/>
        <v>277.77777777777783</v>
      </c>
      <c r="H6" s="5">
        <v>333.33333333333337</v>
      </c>
      <c r="J6" s="1"/>
      <c r="K6" s="1">
        <v>30</v>
      </c>
      <c r="L6" s="2">
        <v>20</v>
      </c>
      <c r="M6" s="31">
        <v>0.06</v>
      </c>
      <c r="N6" s="27">
        <f t="shared" ref="N6:N17" si="6">K6*L6/10000</f>
        <v>0.06</v>
      </c>
      <c r="O6" s="4">
        <f t="shared" ref="O6:O8" si="7">N6*Q6</f>
        <v>22</v>
      </c>
      <c r="P6" s="32">
        <f t="shared" si="1"/>
        <v>305.5555555555556</v>
      </c>
      <c r="Q6" s="5">
        <v>366.66666666666669</v>
      </c>
      <c r="S6" s="1"/>
      <c r="T6" s="1">
        <v>30</v>
      </c>
      <c r="U6" s="2">
        <v>20</v>
      </c>
      <c r="V6" s="31">
        <v>0.06</v>
      </c>
      <c r="W6" s="27">
        <f t="shared" ref="W6:W17" si="8">T6*U6/10000</f>
        <v>0.06</v>
      </c>
      <c r="X6" s="4">
        <f t="shared" si="2"/>
        <v>24</v>
      </c>
      <c r="Y6" s="32">
        <f t="shared" si="3"/>
        <v>333.33333333333337</v>
      </c>
      <c r="Z6" s="5">
        <v>400</v>
      </c>
    </row>
    <row r="7" spans="1:26" x14ac:dyDescent="0.3">
      <c r="A7" s="1"/>
      <c r="B7" s="1">
        <v>45</v>
      </c>
      <c r="C7" s="2">
        <v>30</v>
      </c>
      <c r="D7" s="31">
        <v>0.13500000000000001</v>
      </c>
      <c r="E7" s="27">
        <f t="shared" si="4"/>
        <v>0.13500000000000001</v>
      </c>
      <c r="F7" s="42">
        <f t="shared" si="5"/>
        <v>26</v>
      </c>
      <c r="G7" s="32">
        <f t="shared" si="0"/>
        <v>160.49382716049382</v>
      </c>
      <c r="H7" s="5">
        <v>192.59259259259258</v>
      </c>
      <c r="J7" s="1"/>
      <c r="K7" s="1">
        <v>45</v>
      </c>
      <c r="L7" s="2">
        <v>30</v>
      </c>
      <c r="M7" s="31">
        <v>0.13500000000000001</v>
      </c>
      <c r="N7" s="27">
        <f t="shared" si="6"/>
        <v>0.13500000000000001</v>
      </c>
      <c r="O7" s="4">
        <f t="shared" si="7"/>
        <v>29</v>
      </c>
      <c r="P7" s="32">
        <f t="shared" si="1"/>
        <v>179.01234567901236</v>
      </c>
      <c r="Q7" s="5">
        <v>214.81481481481481</v>
      </c>
      <c r="S7" s="1"/>
      <c r="T7" s="1">
        <v>45</v>
      </c>
      <c r="U7" s="2">
        <v>30</v>
      </c>
      <c r="V7" s="31">
        <v>0.13500000000000001</v>
      </c>
      <c r="W7" s="27">
        <f t="shared" si="8"/>
        <v>0.13500000000000001</v>
      </c>
      <c r="X7" s="4">
        <f t="shared" si="2"/>
        <v>31</v>
      </c>
      <c r="Y7" s="32">
        <f t="shared" si="3"/>
        <v>191.35802469135803</v>
      </c>
      <c r="Z7" s="5">
        <v>229.62962962962962</v>
      </c>
    </row>
    <row r="8" spans="1:26" x14ac:dyDescent="0.3">
      <c r="A8" s="1"/>
      <c r="B8" s="1">
        <v>60</v>
      </c>
      <c r="C8" s="2">
        <v>40</v>
      </c>
      <c r="D8" s="31">
        <v>0.24</v>
      </c>
      <c r="E8" s="27">
        <f t="shared" ref="E8" si="9">B8*C8/10000</f>
        <v>0.24</v>
      </c>
      <c r="F8" s="42">
        <f t="shared" ref="F8" si="10">E8*H8</f>
        <v>32</v>
      </c>
      <c r="G8" s="32">
        <f t="shared" si="0"/>
        <v>111.11111111111113</v>
      </c>
      <c r="H8" s="5">
        <v>133.33333333333334</v>
      </c>
      <c r="J8" s="1"/>
      <c r="K8" s="1">
        <v>60</v>
      </c>
      <c r="L8" s="2">
        <v>40</v>
      </c>
      <c r="M8" s="31">
        <v>0.24</v>
      </c>
      <c r="N8" s="27">
        <f t="shared" si="6"/>
        <v>0.24</v>
      </c>
      <c r="O8" s="4">
        <f t="shared" si="7"/>
        <v>35</v>
      </c>
      <c r="P8" s="32">
        <f t="shared" si="1"/>
        <v>121.52777777777779</v>
      </c>
      <c r="Q8" s="5">
        <v>145.83333333333334</v>
      </c>
      <c r="S8" s="1"/>
      <c r="T8" s="1">
        <v>60</v>
      </c>
      <c r="U8" s="2">
        <v>40</v>
      </c>
      <c r="V8" s="31">
        <v>0.24</v>
      </c>
      <c r="W8" s="27">
        <f t="shared" si="8"/>
        <v>0.24</v>
      </c>
      <c r="X8" s="4">
        <f t="shared" si="2"/>
        <v>38</v>
      </c>
      <c r="Y8" s="32">
        <f t="shared" si="3"/>
        <v>131.94444444444446</v>
      </c>
      <c r="Z8" s="5">
        <v>158.33333333333334</v>
      </c>
    </row>
    <row r="9" spans="1:26" x14ac:dyDescent="0.3">
      <c r="A9" s="1"/>
      <c r="B9" s="1">
        <v>75</v>
      </c>
      <c r="C9" s="2">
        <v>50</v>
      </c>
      <c r="D9" s="31">
        <v>0.375</v>
      </c>
      <c r="E9" s="27">
        <f t="shared" si="4"/>
        <v>0.375</v>
      </c>
      <c r="F9" s="42">
        <f>E9*H9</f>
        <v>39</v>
      </c>
      <c r="G9" s="32">
        <f t="shared" si="0"/>
        <v>86.666666666666671</v>
      </c>
      <c r="H9" s="5">
        <v>104</v>
      </c>
      <c r="J9" s="1"/>
      <c r="K9" s="1">
        <v>75</v>
      </c>
      <c r="L9" s="2">
        <v>50</v>
      </c>
      <c r="M9" s="31">
        <v>0.375</v>
      </c>
      <c r="N9" s="27">
        <f t="shared" si="6"/>
        <v>0.375</v>
      </c>
      <c r="O9" s="4">
        <f>N9*Q9</f>
        <v>43</v>
      </c>
      <c r="P9" s="32">
        <f t="shared" si="1"/>
        <v>95.555555555555557</v>
      </c>
      <c r="Q9" s="5">
        <v>114.66666666666667</v>
      </c>
      <c r="S9" s="1"/>
      <c r="T9" s="1">
        <v>75</v>
      </c>
      <c r="U9" s="2">
        <v>50</v>
      </c>
      <c r="V9" s="31">
        <v>0.375</v>
      </c>
      <c r="W9" s="27">
        <f t="shared" si="8"/>
        <v>0.375</v>
      </c>
      <c r="X9" s="4">
        <f t="shared" si="2"/>
        <v>47</v>
      </c>
      <c r="Y9" s="32">
        <f t="shared" si="3"/>
        <v>104.44444444444444</v>
      </c>
      <c r="Z9" s="5">
        <v>125.33333333333333</v>
      </c>
    </row>
    <row r="10" spans="1:26" x14ac:dyDescent="0.3">
      <c r="A10" s="1"/>
      <c r="B10" s="1">
        <v>90</v>
      </c>
      <c r="C10" s="2">
        <v>60</v>
      </c>
      <c r="D10" s="31">
        <v>0.54</v>
      </c>
      <c r="E10" s="27">
        <f t="shared" si="4"/>
        <v>0.54</v>
      </c>
      <c r="F10" s="42">
        <f t="shared" si="5"/>
        <v>48.000000000000007</v>
      </c>
      <c r="G10" s="32">
        <f t="shared" si="0"/>
        <v>74.07407407407409</v>
      </c>
      <c r="H10" s="5">
        <v>88.8888888888889</v>
      </c>
      <c r="J10" s="1"/>
      <c r="K10" s="1">
        <v>90</v>
      </c>
      <c r="L10" s="2">
        <v>60</v>
      </c>
      <c r="M10" s="31">
        <v>0.54</v>
      </c>
      <c r="N10" s="27">
        <f t="shared" si="6"/>
        <v>0.54</v>
      </c>
      <c r="O10" s="4">
        <f t="shared" ref="O10:O17" si="11">N10*Q10</f>
        <v>53</v>
      </c>
      <c r="P10" s="32">
        <f t="shared" si="1"/>
        <v>81.790123456790113</v>
      </c>
      <c r="Q10" s="5">
        <v>98.148148148148138</v>
      </c>
      <c r="S10" s="1"/>
      <c r="T10" s="1">
        <v>90</v>
      </c>
      <c r="U10" s="2">
        <v>60</v>
      </c>
      <c r="V10" s="31">
        <v>0.54</v>
      </c>
      <c r="W10" s="27">
        <f t="shared" si="8"/>
        <v>0.54</v>
      </c>
      <c r="X10" s="4">
        <f t="shared" si="2"/>
        <v>58</v>
      </c>
      <c r="Y10" s="32">
        <f t="shared" si="3"/>
        <v>89.506172839506178</v>
      </c>
      <c r="Z10" s="5">
        <v>107.4074074074074</v>
      </c>
    </row>
    <row r="11" spans="1:26" x14ac:dyDescent="0.3">
      <c r="A11" s="1"/>
      <c r="B11" s="1">
        <v>105</v>
      </c>
      <c r="C11" s="2">
        <v>70</v>
      </c>
      <c r="D11" s="31">
        <v>0.73499999999999999</v>
      </c>
      <c r="E11" s="27">
        <f t="shared" si="4"/>
        <v>0.73499999999999999</v>
      </c>
      <c r="F11" s="42">
        <f t="shared" si="5"/>
        <v>58</v>
      </c>
      <c r="G11" s="32">
        <f t="shared" si="0"/>
        <v>65.759637188208629</v>
      </c>
      <c r="H11" s="5">
        <v>78.911564625850346</v>
      </c>
      <c r="J11" s="1"/>
      <c r="K11" s="1">
        <v>105</v>
      </c>
      <c r="L11" s="2">
        <v>70</v>
      </c>
      <c r="M11" s="31">
        <v>0.73499999999999999</v>
      </c>
      <c r="N11" s="27">
        <f t="shared" si="6"/>
        <v>0.73499999999999999</v>
      </c>
      <c r="O11" s="4">
        <f t="shared" si="11"/>
        <v>64</v>
      </c>
      <c r="P11" s="32">
        <f t="shared" si="1"/>
        <v>72.562358276643991</v>
      </c>
      <c r="Q11" s="5">
        <v>87.074829931972786</v>
      </c>
      <c r="S11" s="1"/>
      <c r="T11" s="1">
        <v>105</v>
      </c>
      <c r="U11" s="2">
        <v>70</v>
      </c>
      <c r="V11" s="31">
        <v>0.73499999999999999</v>
      </c>
      <c r="W11" s="27">
        <f t="shared" si="8"/>
        <v>0.73499999999999999</v>
      </c>
      <c r="X11" s="4">
        <f t="shared" si="2"/>
        <v>70</v>
      </c>
      <c r="Y11" s="32">
        <f t="shared" si="3"/>
        <v>79.365079365079367</v>
      </c>
      <c r="Z11" s="5">
        <v>95.238095238095241</v>
      </c>
    </row>
    <row r="12" spans="1:26" x14ac:dyDescent="0.3">
      <c r="A12" s="1"/>
      <c r="B12" s="1">
        <v>120</v>
      </c>
      <c r="C12" s="2">
        <v>80</v>
      </c>
      <c r="D12" s="31">
        <v>0.96</v>
      </c>
      <c r="E12" s="27">
        <f t="shared" si="4"/>
        <v>0.96</v>
      </c>
      <c r="F12" s="42">
        <f t="shared" si="5"/>
        <v>70</v>
      </c>
      <c r="G12" s="32">
        <f t="shared" si="0"/>
        <v>60.763888888888893</v>
      </c>
      <c r="H12" s="5">
        <v>72.916666666666671</v>
      </c>
      <c r="J12" s="1"/>
      <c r="K12" s="1">
        <v>120</v>
      </c>
      <c r="L12" s="2">
        <v>80</v>
      </c>
      <c r="M12" s="31">
        <v>0.96</v>
      </c>
      <c r="N12" s="27">
        <f t="shared" si="6"/>
        <v>0.96</v>
      </c>
      <c r="O12" s="4">
        <f t="shared" si="11"/>
        <v>77</v>
      </c>
      <c r="P12" s="32">
        <f t="shared" si="1"/>
        <v>66.840277777777786</v>
      </c>
      <c r="Q12" s="5">
        <v>80.208333333333343</v>
      </c>
      <c r="S12" s="1"/>
      <c r="T12" s="1">
        <v>120</v>
      </c>
      <c r="U12" s="2">
        <v>80</v>
      </c>
      <c r="V12" s="31">
        <v>0.96</v>
      </c>
      <c r="W12" s="27">
        <f t="shared" si="8"/>
        <v>0.96</v>
      </c>
      <c r="X12" s="4">
        <f t="shared" si="2"/>
        <v>84</v>
      </c>
      <c r="Y12" s="32">
        <f t="shared" si="3"/>
        <v>72.916666666666671</v>
      </c>
      <c r="Z12" s="5">
        <v>87.5</v>
      </c>
    </row>
    <row r="13" spans="1:26" x14ac:dyDescent="0.3">
      <c r="A13" s="1"/>
      <c r="B13" s="1">
        <v>135</v>
      </c>
      <c r="C13" s="2">
        <v>90</v>
      </c>
      <c r="D13" s="31">
        <v>1.2150000000000001</v>
      </c>
      <c r="E13" s="27">
        <f t="shared" si="4"/>
        <v>1.2150000000000001</v>
      </c>
      <c r="F13" s="42">
        <f t="shared" si="5"/>
        <v>80</v>
      </c>
      <c r="G13" s="32">
        <f t="shared" si="0"/>
        <v>54.869684499314133</v>
      </c>
      <c r="H13" s="5">
        <v>65.843621399176953</v>
      </c>
      <c r="J13" s="1"/>
      <c r="K13" s="1">
        <v>135</v>
      </c>
      <c r="L13" s="2">
        <v>90</v>
      </c>
      <c r="M13" s="31">
        <v>1.2150000000000001</v>
      </c>
      <c r="N13" s="27">
        <f t="shared" si="6"/>
        <v>1.2150000000000001</v>
      </c>
      <c r="O13" s="4">
        <f t="shared" si="11"/>
        <v>88</v>
      </c>
      <c r="P13" s="32">
        <f t="shared" si="1"/>
        <v>60.356652949245536</v>
      </c>
      <c r="Q13" s="5">
        <v>72.42798353909464</v>
      </c>
      <c r="S13" s="1"/>
      <c r="T13" s="1">
        <v>135</v>
      </c>
      <c r="U13" s="2">
        <v>90</v>
      </c>
      <c r="V13" s="31">
        <v>1.2150000000000001</v>
      </c>
      <c r="W13" s="27">
        <f t="shared" si="8"/>
        <v>1.2150000000000001</v>
      </c>
      <c r="X13" s="4">
        <f t="shared" si="2"/>
        <v>96</v>
      </c>
      <c r="Y13" s="32">
        <f t="shared" si="3"/>
        <v>65.843621399176953</v>
      </c>
      <c r="Z13" s="5">
        <v>79.012345679012341</v>
      </c>
    </row>
    <row r="14" spans="1:26" x14ac:dyDescent="0.3">
      <c r="A14" s="1"/>
      <c r="B14" s="1">
        <v>150</v>
      </c>
      <c r="C14" s="2">
        <v>100</v>
      </c>
      <c r="D14" s="31">
        <v>1.5</v>
      </c>
      <c r="E14" s="27">
        <f t="shared" si="4"/>
        <v>1.5</v>
      </c>
      <c r="F14" s="42">
        <f>E14*H14</f>
        <v>90</v>
      </c>
      <c r="G14" s="32">
        <f t="shared" si="0"/>
        <v>50</v>
      </c>
      <c r="H14" s="5">
        <v>60</v>
      </c>
      <c r="J14" s="1"/>
      <c r="K14" s="1">
        <v>150</v>
      </c>
      <c r="L14" s="2">
        <v>100</v>
      </c>
      <c r="M14" s="31">
        <v>1.5</v>
      </c>
      <c r="N14" s="27">
        <f t="shared" si="6"/>
        <v>1.5</v>
      </c>
      <c r="O14" s="4">
        <f t="shared" si="11"/>
        <v>99</v>
      </c>
      <c r="P14" s="32">
        <f t="shared" si="1"/>
        <v>55</v>
      </c>
      <c r="Q14" s="5">
        <v>66</v>
      </c>
      <c r="S14" s="1"/>
      <c r="T14" s="1">
        <v>150</v>
      </c>
      <c r="U14" s="2">
        <v>100</v>
      </c>
      <c r="V14" s="31">
        <v>1.5</v>
      </c>
      <c r="W14" s="27">
        <f t="shared" si="8"/>
        <v>1.5</v>
      </c>
      <c r="X14" s="4">
        <f t="shared" si="2"/>
        <v>108</v>
      </c>
      <c r="Y14" s="32">
        <f t="shared" si="3"/>
        <v>60</v>
      </c>
      <c r="Z14" s="5">
        <v>72</v>
      </c>
    </row>
    <row r="15" spans="1:26" x14ac:dyDescent="0.3">
      <c r="A15" s="1"/>
      <c r="B15" s="1">
        <v>180</v>
      </c>
      <c r="C15" s="2">
        <v>120</v>
      </c>
      <c r="D15" s="31">
        <v>2.16</v>
      </c>
      <c r="E15" s="27">
        <f t="shared" si="4"/>
        <v>2.16</v>
      </c>
      <c r="F15" s="42">
        <f t="shared" si="5"/>
        <v>120</v>
      </c>
      <c r="G15" s="32">
        <f t="shared" si="0"/>
        <v>46.296296296296291</v>
      </c>
      <c r="H15" s="5">
        <v>55.55555555555555</v>
      </c>
      <c r="J15" s="1"/>
      <c r="K15" s="1">
        <v>180</v>
      </c>
      <c r="L15" s="2">
        <v>120</v>
      </c>
      <c r="M15" s="31">
        <v>2.16</v>
      </c>
      <c r="N15" s="27">
        <f t="shared" si="6"/>
        <v>2.16</v>
      </c>
      <c r="O15" s="4">
        <f t="shared" si="11"/>
        <v>132</v>
      </c>
      <c r="P15" s="32">
        <f t="shared" si="1"/>
        <v>50.925925925925924</v>
      </c>
      <c r="Q15" s="5">
        <v>61.111111111111107</v>
      </c>
      <c r="S15" s="1"/>
      <c r="T15" s="1">
        <v>180</v>
      </c>
      <c r="U15" s="2">
        <v>120</v>
      </c>
      <c r="V15" s="31">
        <v>2.16</v>
      </c>
      <c r="W15" s="27">
        <f t="shared" si="8"/>
        <v>2.16</v>
      </c>
      <c r="X15" s="4">
        <f t="shared" si="2"/>
        <v>144</v>
      </c>
      <c r="Y15" s="32">
        <f t="shared" si="3"/>
        <v>55.55555555555555</v>
      </c>
      <c r="Z15" s="5">
        <v>66.666666666666657</v>
      </c>
    </row>
    <row r="16" spans="1:26" x14ac:dyDescent="0.3">
      <c r="A16" s="1"/>
      <c r="B16" s="1">
        <v>270</v>
      </c>
      <c r="C16" s="2">
        <v>180</v>
      </c>
      <c r="D16" s="31">
        <v>4.8600000000000003</v>
      </c>
      <c r="E16" s="27">
        <f t="shared" si="4"/>
        <v>4.8600000000000003</v>
      </c>
      <c r="F16" s="42">
        <f t="shared" si="5"/>
        <v>210</v>
      </c>
      <c r="G16" s="32">
        <f t="shared" si="0"/>
        <v>36.008230452674894</v>
      </c>
      <c r="H16" s="5">
        <v>43.209876543209873</v>
      </c>
      <c r="J16" s="1"/>
      <c r="K16" s="1">
        <v>270</v>
      </c>
      <c r="L16" s="2">
        <v>180</v>
      </c>
      <c r="M16" s="31">
        <v>4.8600000000000003</v>
      </c>
      <c r="N16" s="27">
        <f t="shared" si="6"/>
        <v>4.8600000000000003</v>
      </c>
      <c r="O16" s="4">
        <f t="shared" si="11"/>
        <v>231</v>
      </c>
      <c r="P16" s="32">
        <f t="shared" si="1"/>
        <v>39.609053497942384</v>
      </c>
      <c r="Q16" s="5">
        <v>47.53086419753086</v>
      </c>
      <c r="S16" s="1"/>
      <c r="T16" s="1">
        <v>270</v>
      </c>
      <c r="U16" s="2">
        <v>180</v>
      </c>
      <c r="V16" s="31">
        <v>4.8600000000000003</v>
      </c>
      <c r="W16" s="27">
        <f t="shared" si="8"/>
        <v>4.8600000000000003</v>
      </c>
      <c r="X16" s="4">
        <f t="shared" si="2"/>
        <v>252</v>
      </c>
      <c r="Y16" s="32">
        <f t="shared" si="3"/>
        <v>43.209876543209873</v>
      </c>
      <c r="Z16" s="5">
        <v>51.851851851851848</v>
      </c>
    </row>
    <row r="17" spans="1:26" x14ac:dyDescent="0.3">
      <c r="A17" s="1"/>
      <c r="B17" s="1">
        <v>300</v>
      </c>
      <c r="C17" s="2">
        <v>200</v>
      </c>
      <c r="D17" s="31">
        <v>6</v>
      </c>
      <c r="E17" s="27">
        <f t="shared" si="4"/>
        <v>6</v>
      </c>
      <c r="F17" s="42">
        <f t="shared" si="5"/>
        <v>240</v>
      </c>
      <c r="G17" s="32">
        <f t="shared" si="0"/>
        <v>33.333333333333336</v>
      </c>
      <c r="H17" s="5">
        <v>40</v>
      </c>
      <c r="J17" s="1"/>
      <c r="K17" s="1">
        <v>300</v>
      </c>
      <c r="L17" s="2">
        <v>200</v>
      </c>
      <c r="M17" s="31">
        <v>6</v>
      </c>
      <c r="N17" s="27">
        <f t="shared" si="6"/>
        <v>6</v>
      </c>
      <c r="O17" s="4">
        <f t="shared" si="11"/>
        <v>264</v>
      </c>
      <c r="P17" s="32">
        <f t="shared" si="1"/>
        <v>36.666666666666671</v>
      </c>
      <c r="Q17" s="5">
        <v>44</v>
      </c>
      <c r="S17" s="1"/>
      <c r="T17" s="1">
        <v>300</v>
      </c>
      <c r="U17" s="2">
        <v>200</v>
      </c>
      <c r="V17" s="31">
        <v>6</v>
      </c>
      <c r="W17" s="27">
        <f t="shared" si="8"/>
        <v>6</v>
      </c>
      <c r="X17" s="4">
        <f t="shared" si="2"/>
        <v>288</v>
      </c>
      <c r="Y17" s="32">
        <f t="shared" si="3"/>
        <v>40</v>
      </c>
      <c r="Z17" s="5">
        <v>48</v>
      </c>
    </row>
    <row r="18" spans="1:26" x14ac:dyDescent="0.3">
      <c r="A18" s="17"/>
      <c r="B18" s="20"/>
      <c r="C18" s="21"/>
      <c r="D18" s="22"/>
      <c r="E18" s="30"/>
      <c r="F18" s="14"/>
      <c r="G18" s="15"/>
      <c r="H18" s="23"/>
      <c r="J18" s="11"/>
      <c r="K18" s="11"/>
      <c r="L18" s="12"/>
      <c r="M18" s="13"/>
      <c r="N18" s="14"/>
      <c r="O18" s="15"/>
      <c r="P18" s="16"/>
      <c r="Q18" s="16"/>
    </row>
    <row r="19" spans="1:26" x14ac:dyDescent="0.3">
      <c r="A19" s="38" t="s">
        <v>4</v>
      </c>
      <c r="B19" s="38">
        <v>74</v>
      </c>
      <c r="C19" s="39">
        <v>49</v>
      </c>
      <c r="D19" s="40">
        <v>0.24</v>
      </c>
      <c r="E19" s="24">
        <f t="shared" si="4"/>
        <v>0.36259999999999998</v>
      </c>
      <c r="F19" s="42">
        <f t="shared" si="5"/>
        <v>48.346666666666664</v>
      </c>
      <c r="G19" s="25">
        <f>H19/$B$3</f>
        <v>111.11111111111113</v>
      </c>
      <c r="H19" s="26">
        <v>133.33333333333334</v>
      </c>
      <c r="J19" s="11"/>
      <c r="K19" s="11"/>
      <c r="L19" s="30"/>
      <c r="M19" s="13"/>
      <c r="N19" s="14"/>
      <c r="O19" s="15"/>
      <c r="P19" s="16"/>
      <c r="Q19" s="16"/>
      <c r="R19" s="11"/>
      <c r="S19" s="11"/>
      <c r="T19" s="11"/>
      <c r="U19" s="11"/>
      <c r="V19" s="11"/>
      <c r="W19" s="11"/>
    </row>
    <row r="20" spans="1:26" x14ac:dyDescent="0.3">
      <c r="A20" s="1"/>
      <c r="B20" s="1">
        <v>18</v>
      </c>
      <c r="C20" s="2">
        <v>12</v>
      </c>
      <c r="D20" s="18">
        <v>1.4999999999999999E-2</v>
      </c>
      <c r="E20" s="27">
        <f>B20*C20/10000</f>
        <v>2.1600000000000001E-2</v>
      </c>
      <c r="F20" s="43">
        <f>E20*H20</f>
        <v>21.6</v>
      </c>
      <c r="G20" s="10">
        <f>H20/$B$3</f>
        <v>833.33333333333337</v>
      </c>
      <c r="H20" s="5">
        <v>1000</v>
      </c>
      <c r="J20" s="11"/>
      <c r="K20" s="11"/>
      <c r="L20" s="30"/>
      <c r="M20" s="13"/>
      <c r="N20" s="14"/>
      <c r="O20" s="15"/>
      <c r="P20" s="16"/>
      <c r="Q20" s="16"/>
      <c r="R20" s="11"/>
      <c r="S20" s="11"/>
      <c r="T20" s="11"/>
      <c r="U20" s="11"/>
      <c r="V20" s="11"/>
      <c r="W20" s="11"/>
    </row>
    <row r="21" spans="1:26" x14ac:dyDescent="0.3">
      <c r="A21" s="1"/>
      <c r="B21" s="1">
        <v>229</v>
      </c>
      <c r="C21" s="2">
        <v>153</v>
      </c>
      <c r="D21" s="18">
        <v>2.16</v>
      </c>
      <c r="E21" s="27">
        <f t="shared" ref="E21" si="12">B21*C21/10000</f>
        <v>3.5036999999999998</v>
      </c>
      <c r="F21" s="42">
        <f t="shared" ref="F21" si="13">E21*H21</f>
        <v>194.64999999999998</v>
      </c>
      <c r="G21" s="10">
        <f>H21/$B$3</f>
        <v>46.296296296296291</v>
      </c>
      <c r="H21" s="5">
        <v>55.55555555555555</v>
      </c>
      <c r="J21" s="11"/>
      <c r="K21" s="11"/>
      <c r="L21" s="30"/>
      <c r="M21" s="13"/>
      <c r="N21" s="14"/>
      <c r="O21" s="15"/>
      <c r="P21" s="16"/>
      <c r="Q21" s="16"/>
      <c r="R21" s="11"/>
      <c r="S21" s="11"/>
      <c r="T21" s="11"/>
      <c r="U21" s="11"/>
      <c r="V21" s="11"/>
      <c r="W21" s="11"/>
    </row>
    <row r="22" spans="1:26" x14ac:dyDescent="0.3">
      <c r="A22" s="1"/>
      <c r="B22" s="1">
        <v>97</v>
      </c>
      <c r="C22" s="2">
        <v>65</v>
      </c>
      <c r="D22" s="18">
        <v>0.54</v>
      </c>
      <c r="E22" s="27">
        <f t="shared" ref="E22" si="14">B22*C22/10000</f>
        <v>0.63049999999999995</v>
      </c>
      <c r="F22" s="42">
        <f t="shared" ref="F22" si="15">E22*H22</f>
        <v>56.044444444444444</v>
      </c>
      <c r="G22" s="10">
        <f>H22/$B$3</f>
        <v>74.07407407407409</v>
      </c>
      <c r="H22" s="5">
        <v>88.8888888888889</v>
      </c>
      <c r="J22" s="11"/>
      <c r="K22" s="11"/>
      <c r="L22" s="30"/>
      <c r="M22" s="13"/>
      <c r="N22" s="14"/>
      <c r="O22" s="15"/>
      <c r="P22" s="16"/>
      <c r="Q22" s="16"/>
      <c r="R22" s="11"/>
      <c r="S22" s="11"/>
      <c r="T22" s="11"/>
      <c r="U22" s="11"/>
      <c r="V22" s="11"/>
      <c r="W22" s="11"/>
    </row>
    <row r="23" spans="1:26" x14ac:dyDescent="0.3">
      <c r="A23" s="1"/>
      <c r="B23" s="1">
        <v>16</v>
      </c>
      <c r="C23" s="2">
        <v>11</v>
      </c>
      <c r="D23" s="27">
        <v>1.4999999999999999E-2</v>
      </c>
      <c r="E23" s="27">
        <f>B23*C23/10000</f>
        <v>1.7600000000000001E-2</v>
      </c>
      <c r="F23" s="42">
        <f>E23*H23</f>
        <v>17.600000000000001</v>
      </c>
      <c r="G23" s="10">
        <f>H23/$B$3</f>
        <v>833.33333333333337</v>
      </c>
      <c r="H23" s="5">
        <v>1000</v>
      </c>
      <c r="L23" s="3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6" x14ac:dyDescent="0.3">
      <c r="F24" s="45"/>
      <c r="I24" t="s">
        <v>12</v>
      </c>
      <c r="L24" s="3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6" x14ac:dyDescent="0.3">
      <c r="A25" s="1"/>
      <c r="B25" s="1">
        <v>100</v>
      </c>
      <c r="C25" s="2">
        <v>100</v>
      </c>
      <c r="D25" s="27">
        <v>1</v>
      </c>
      <c r="E25" s="27">
        <f>B25*C25/10000</f>
        <v>1</v>
      </c>
      <c r="F25" s="42">
        <f>E25*H25</f>
        <v>87.50000399999999</v>
      </c>
      <c r="G25" s="10">
        <v>72.916669999999996</v>
      </c>
      <c r="H25" s="2">
        <f>G25*B3</f>
        <v>87.50000399999999</v>
      </c>
      <c r="L25" s="3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6" x14ac:dyDescent="0.3">
      <c r="A26" s="1"/>
      <c r="B26" s="1">
        <v>100</v>
      </c>
      <c r="C26" s="2">
        <v>100</v>
      </c>
      <c r="D26" s="36">
        <f>B26*C26/10000</f>
        <v>1</v>
      </c>
      <c r="E26" s="37">
        <f>B26*C26/10000</f>
        <v>1</v>
      </c>
      <c r="F26" s="44">
        <f>((E26*G26)+(I26))*B3</f>
        <v>72.916668000000001</v>
      </c>
      <c r="G26" s="10">
        <v>60.763890000000004</v>
      </c>
      <c r="H26" s="35">
        <f>G26*$B$3</f>
        <v>72.916668000000001</v>
      </c>
      <c r="I26">
        <v>0</v>
      </c>
      <c r="L26" s="3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6" x14ac:dyDescent="0.3">
      <c r="L27" s="3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6" x14ac:dyDescent="0.3">
      <c r="L28" s="3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6" x14ac:dyDescent="0.3">
      <c r="L29" s="3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6" x14ac:dyDescent="0.3">
      <c r="L30" s="3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6" x14ac:dyDescent="0.3">
      <c r="L31" s="3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3" spans="24:24" x14ac:dyDescent="0.3">
      <c r="X33" s="30"/>
    </row>
    <row r="34" spans="24:24" x14ac:dyDescent="0.3">
      <c r="X34" s="30"/>
    </row>
    <row r="35" spans="24:24" x14ac:dyDescent="0.3">
      <c r="X35" s="30"/>
    </row>
    <row r="36" spans="24:24" x14ac:dyDescent="0.3">
      <c r="X36" s="30"/>
    </row>
    <row r="37" spans="24:24" x14ac:dyDescent="0.3">
      <c r="X37" s="30"/>
    </row>
    <row r="38" spans="24:24" x14ac:dyDescent="0.3">
      <c r="X38" s="30"/>
    </row>
    <row r="39" spans="24:24" x14ac:dyDescent="0.3">
      <c r="X39" s="30"/>
    </row>
    <row r="40" spans="24:24" x14ac:dyDescent="0.3">
      <c r="X40" s="30"/>
    </row>
    <row r="41" spans="24:24" x14ac:dyDescent="0.3">
      <c r="X41" s="30"/>
    </row>
    <row r="42" spans="24:24" x14ac:dyDescent="0.3">
      <c r="X42" s="30"/>
    </row>
    <row r="43" spans="24:24" x14ac:dyDescent="0.3">
      <c r="X43" s="30"/>
    </row>
    <row r="44" spans="24:24" x14ac:dyDescent="0.3">
      <c r="X44" s="30"/>
    </row>
    <row r="45" spans="24:24" x14ac:dyDescent="0.3">
      <c r="X45" s="30"/>
    </row>
  </sheetData>
  <pageMargins left="0.39370078740157483" right="0.39370078740157483" top="0.39370078740157483" bottom="0.39370078740157483" header="0.39370078740157483" footer="0.39370078740157483"/>
  <pageSetup paperSize="9" scale="89" orientation="portrait" horizontalDpi="4294967293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Vinyl imprimé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mikarama</cp:lastModifiedBy>
  <dcterms:created xsi:type="dcterms:W3CDTF">2014-10-15T07:10:05Z</dcterms:created>
  <dcterms:modified xsi:type="dcterms:W3CDTF">2015-09-01T15:07:33Z</dcterms:modified>
</cp:coreProperties>
</file>